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Sprint Setup" sheetId="2" state="visible" r:id="rId4"/>
    <sheet name="Backlog" sheetId="3" state="visible" r:id="rId5"/>
    <sheet name="Burndown" sheetId="4" state="visible" r:id="rId6"/>
  </sheets>
  <definedNames>
    <definedName function="false" hidden="true" localSheetId="2" name="_xlnm._FilterDatabase" vbProcedure="false">Backlog!$A$8:$J$68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<sst xmlns="http://schemas.openxmlformats.org/spreadsheetml/2006/main" count="108" uniqueCount="100">
  <si>
    <t xml:space="preserve">Sprint Planning</t>
  </si>
  <si>
    <t xml:space="preserve">PM Growth Lab  |  Anzhela Ayvazyan, PMP  |  pmgrowthlab.com</t>
  </si>
  <si>
    <t xml:space="preserve">A sprint is a short, fixed period (usually 2 weeks) in which the team commits to a small set of work and finishes it. This workbook helps you work out realistic capacity, pick the right backlog items, and track progress with a burndown chart.</t>
  </si>
  <si>
    <t xml:space="preserve">How to use it</t>
  </si>
  <si>
    <t xml:space="preserve">Sprint Setup: enter the sprint dates, the sprint goal and each person's available days. Capacity calculates itself.</t>
  </si>
  <si>
    <t xml:space="preserve">Write the sprint goal as one sentence describing the outcome, e.g. 'Customers can reset their password without calling support'.</t>
  </si>
  <si>
    <t xml:space="preserve">Backlog: list stories in priority order. Estimate in story points (1, 2, 3, 5, 8, 13). Mark Yes in 'In sprint?' for chosen items.</t>
  </si>
  <si>
    <t xml:space="preserve">Stop adding items when Committed points reach your Recommended commitment on the Sprint Setup tab.</t>
  </si>
  <si>
    <t xml:space="preserve">Update each story's Status during the sprint. Enter remaining points each day on the Burndown tab.</t>
  </si>
  <si>
    <t xml:space="preserve">After the sprint, add your completed points to Velocity history. Your recommendation gets more accurate every sprint.</t>
  </si>
  <si>
    <t xml:space="preserve">Legend</t>
  </si>
  <si>
    <t xml:space="preserve">Pale yellow cells: type here.</t>
  </si>
  <si>
    <t xml:space="preserve">Grey cells: calculated automatically. Do not overwrite.</t>
  </si>
  <si>
    <t xml:space="preserve">Grey italic text in the first rows is an example. Replace it with your own.</t>
  </si>
  <si>
    <t xml:space="preserve">Focus factor: share of time actually spent on sprint work after meetings, support and interruptions (0.6 to 0.8 is typical).</t>
  </si>
  <si>
    <t xml:space="preserve">Free template from the IT Project Starter Kit: pmgrowthlab.com/starter-kit</t>
  </si>
  <si>
    <t xml:space="preserve">Sprint Setup</t>
  </si>
  <si>
    <t xml:space="preserve">Fill in the yellow cells. Everything else calculates.</t>
  </si>
  <si>
    <t xml:space="preserve">Sprint name</t>
  </si>
  <si>
    <t xml:space="preserve">Sprint 7</t>
  </si>
  <si>
    <t xml:space="preserve">Start date</t>
  </si>
  <si>
    <t xml:space="preserve">End date</t>
  </si>
  <si>
    <t xml:space="preserve">Working days in sprint</t>
  </si>
  <si>
    <t xml:space="preserve">Mon to Fri. Adjust for public holidays in the team table.</t>
  </si>
  <si>
    <t xml:space="preserve">Focus hours per day</t>
  </si>
  <si>
    <t xml:space="preserve">Hours a person realistically spends on sprint work.</t>
  </si>
  <si>
    <t xml:space="preserve">Focus factor</t>
  </si>
  <si>
    <t xml:space="preserve">See the How to use tab.</t>
  </si>
  <si>
    <t xml:space="preserve">Sprint goal</t>
  </si>
  <si>
    <t xml:space="preserve">Customers can reset their password online without contacting support.</t>
  </si>
  <si>
    <t xml:space="preserve">Team member</t>
  </si>
  <si>
    <t xml:space="preserve">Role</t>
  </si>
  <si>
    <t xml:space="preserve">Days off this sprint</t>
  </si>
  <si>
    <t xml:space="preserve">Available days</t>
  </si>
  <si>
    <t xml:space="preserve">Capacity (hours)</t>
  </si>
  <si>
    <t xml:space="preserve">Notes</t>
  </si>
  <si>
    <t xml:space="preserve">Sara</t>
  </si>
  <si>
    <t xml:space="preserve">Developer</t>
  </si>
  <si>
    <t xml:space="preserve">Full sprint</t>
  </si>
  <si>
    <t xml:space="preserve">Omar</t>
  </si>
  <si>
    <t xml:space="preserve">Training on day 4-5</t>
  </si>
  <si>
    <t xml:space="preserve">Lina</t>
  </si>
  <si>
    <t xml:space="preserve">QA engineer</t>
  </si>
  <si>
    <t xml:space="preserve">Daniel</t>
  </si>
  <si>
    <t xml:space="preserve">Designer</t>
  </si>
  <si>
    <t xml:space="preserve">Public holiday</t>
  </si>
  <si>
    <t xml:space="preserve">Team total</t>
  </si>
  <si>
    <t xml:space="preserve">Velocity history (completed points)</t>
  </si>
  <si>
    <t xml:space="preserve">Sprint</t>
  </si>
  <si>
    <t xml:space="preserve">Points completed</t>
  </si>
  <si>
    <t xml:space="preserve">Sprint 4</t>
  </si>
  <si>
    <t xml:space="preserve">Sprint 5</t>
  </si>
  <si>
    <t xml:space="preserve">Sprint 6</t>
  </si>
  <si>
    <t xml:space="preserve">Result</t>
  </si>
  <si>
    <t xml:space="preserve">Average points per available day</t>
  </si>
  <si>
    <t xml:space="preserve">From your velocity history.</t>
  </si>
  <si>
    <t xml:space="preserve">Recommended commitment (points)</t>
  </si>
  <si>
    <t xml:space="preserve">Average rate x this sprint's available days.</t>
  </si>
  <si>
    <t xml:space="preserve">Committed so far (points)</t>
  </si>
  <si>
    <t xml:space="preserve">Sum of items marked 'In sprint? = Yes'.</t>
  </si>
  <si>
    <t xml:space="preserve">Headroom (points)</t>
  </si>
  <si>
    <t xml:space="preserve">Negative = over-committed. Remove items.</t>
  </si>
  <si>
    <t xml:space="preserve">Product Backlog</t>
  </si>
  <si>
    <t xml:space="preserve">Highest priority at the top. Mark the items you commit to this sprint.</t>
  </si>
  <si>
    <t xml:space="preserve">Committed points</t>
  </si>
  <si>
    <t xml:space="preserve">Done points</t>
  </si>
  <si>
    <t xml:space="preserve">Sprint progress</t>
  </si>
  <si>
    <t xml:space="preserve">Priority</t>
  </si>
  <si>
    <t xml:space="preserve">ID</t>
  </si>
  <si>
    <t xml:space="preserve">User story (As a... I want... so that...)</t>
  </si>
  <si>
    <t xml:space="preserve">Acceptance criteria</t>
  </si>
  <si>
    <t xml:space="preserve">MoSCoW</t>
  </si>
  <si>
    <t xml:space="preserve">Points</t>
  </si>
  <si>
    <t xml:space="preserve">Owner</t>
  </si>
  <si>
    <t xml:space="preserve">In sprint?</t>
  </si>
  <si>
    <t xml:space="preserve">Status</t>
  </si>
  <si>
    <t xml:space="preserve">Points done</t>
  </si>
  <si>
    <t xml:space="preserve">US-101</t>
  </si>
  <si>
    <t xml:space="preserve">As a customer, I want to request a password reset link by email so that I can get back into my account without calling support.</t>
  </si>
  <si>
    <t xml:space="preserve">Link sent within 1 minute; expires after 30 minutes; works on mobile.</t>
  </si>
  <si>
    <t xml:space="preserve">Must</t>
  </si>
  <si>
    <t xml:space="preserve">Yes</t>
  </si>
  <si>
    <t xml:space="preserve">In progress</t>
  </si>
  <si>
    <t xml:space="preserve">US-102</t>
  </si>
  <si>
    <t xml:space="preserve">As a customer, I want clear rules shown while I type a new password so that I set a valid one first time.</t>
  </si>
  <si>
    <t xml:space="preserve">Rules visible before submit; error message names the rule that failed.</t>
  </si>
  <si>
    <t xml:space="preserve">Done</t>
  </si>
  <si>
    <t xml:space="preserve">US-103</t>
  </si>
  <si>
    <t xml:space="preserve">As a support agent, I want to see when a reset was last requested so that I can answer customer questions.</t>
  </si>
  <si>
    <t xml:space="preserve">Timestamp shown on customer profile.</t>
  </si>
  <si>
    <t xml:space="preserve">Should</t>
  </si>
  <si>
    <t xml:space="preserve">No</t>
  </si>
  <si>
    <t xml:space="preserve">To do</t>
  </si>
  <si>
    <t xml:space="preserve">Sprint Burndown</t>
  </si>
  <si>
    <t xml:space="preserve">Enter remaining story points at the end of each day. The chart updates itself.</t>
  </si>
  <si>
    <t xml:space="preserve">Day</t>
  </si>
  <si>
    <t xml:space="preserve">Date</t>
  </si>
  <si>
    <t xml:space="preserve">Ideal remaining</t>
  </si>
  <si>
    <t xml:space="preserve">Actual remaining</t>
  </si>
  <si>
    <t xml:space="preserve">Day 0 = sprint start. 10 working days = a standard 2-week sprint. Example values in grey italics: replace them.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</si>
</sst>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dd\-mmm\-yyyy"/>
    <numFmt numFmtId="166" formatCode="0"/>
    <numFmt numFmtId="167" formatCode="0.0"/>
    <numFmt numFmtId="168" formatCode="0%"/>
    <numFmt numFmtId="169" formatCode="General"/>
    <numFmt numFmtId="170" formatCode="0.00"/>
    <numFmt numFmtId="171" formatCode="0;\-0;&quot;&quot;"/>
    <numFmt numFmtId="172" formatCode="ddd\ dd\-mmm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E2E8F0"/>
      <name val="Arial"/>
      <family val="0"/>
      <charset val="1"/>
    </font>
    <font>
      <sz val="11"/>
      <color rgb="FF1E293B"/>
      <name val="Arial"/>
      <family val="0"/>
      <charset val="1"/>
    </font>
    <font>
      <b val="true"/>
      <sz val="12"/>
      <color rgb="FF0F172A"/>
      <name val="Arial"/>
      <family val="0"/>
      <charset val="1"/>
    </font>
    <font>
      <b val="true"/>
      <sz val="10"/>
      <color rgb="FF2563EB"/>
      <name val="Arial"/>
      <family val="0"/>
      <charset val="1"/>
    </font>
    <font>
      <sz val="10"/>
      <color rgb="FF1E293B"/>
      <name val="Arial"/>
      <family val="0"/>
      <charset val="1"/>
    </font>
    <font>
      <i val="true"/>
      <sz val="9"/>
      <color rgb="FF475569"/>
      <name val="Arial"/>
      <family val="0"/>
      <charset val="1"/>
    </font>
    <font>
      <b val="true"/>
      <sz val="10"/>
      <color rgb="FF0F172A"/>
      <name val="Arial"/>
      <family val="0"/>
      <charset val="1"/>
    </font>
    <font>
      <b val="true"/>
      <sz val="10"/>
      <color rgb="FF1E293B"/>
      <name val="Arial"/>
      <family val="0"/>
      <charset val="1"/>
    </font>
    <font>
      <i val="true"/>
      <sz val="10"/>
      <color rgb="FF47556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0F172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F172A"/>
        <bgColor rgb="FF1E293B"/>
      </patternFill>
    </fill>
    <fill>
      <patternFill patternType="solid">
        <fgColor rgb="FFFFFBEB"/>
        <bgColor rgb="FFF8FAFC"/>
      </patternFill>
    </fill>
    <fill>
      <patternFill patternType="solid">
        <fgColor rgb="FFF8FAFC"/>
        <bgColor rgb="FFFFFFFF"/>
      </patternFill>
    </fill>
    <fill>
      <patternFill patternType="solid">
        <fgColor rgb="FF2563EB"/>
        <bgColor rgb="FF1D4ED8"/>
      </patternFill>
    </fill>
    <fill>
      <patternFill patternType="solid">
        <fgColor rgb="FFEFF6FF"/>
        <bgColor rgb="FFF8FAF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 diagonalUp="false" diagonalDown="false">
      <left/>
      <right/>
      <top style="medium">
        <color rgb="FF0F172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2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2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7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6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8" fontId="7" fillId="6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1" fontId="9" fillId="4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  <dxf>
      <fill>
        <patternFill patternType="solid">
          <fgColor rgb="FF2563EB"/>
          <bgColor rgb="FF000000"/>
        </patternFill>
      </fill>
    </dxf>
    <dxf>
      <fill>
        <patternFill patternType="solid">
          <fgColor rgb="FFFFFBEB"/>
          <bgColor rgb="FF000000"/>
        </patternFill>
      </fill>
    </dxf>
    <dxf>
      <fill>
        <patternFill patternType="solid">
          <fgColor rgb="FF1E293B"/>
          <bgColor rgb="FF000000"/>
        </patternFill>
      </fill>
    </dxf>
    <dxf>
      <fill>
        <patternFill patternType="solid">
          <fgColor rgb="FF475569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DBEAFE"/>
          <bgColor rgb="FF000000"/>
        </patternFill>
      </fill>
    </dxf>
    <dxf>
      <fill>
        <patternFill patternType="solid">
          <fgColor rgb="FF1D4ED8"/>
          <bgColor rgb="FF000000"/>
        </patternFill>
      </fill>
    </dxf>
    <dxf>
      <fill>
        <patternFill patternType="solid">
          <fgColor rgb="FFDCFCE7"/>
          <bgColor rgb="FF000000"/>
        </patternFill>
      </fill>
    </dxf>
    <dxf>
      <fill>
        <patternFill patternType="solid">
          <fgColor rgb="FF15803D"/>
          <bgColor rgb="FF000000"/>
        </patternFill>
      </fill>
    </dxf>
    <dxf>
      <fill>
        <patternFill patternType="solid">
          <fgColor rgb="FFF8FAFC"/>
          <bgColor rgb="FF000000"/>
        </patternFill>
      </fill>
    </dxf>
    <dxf>
      <font>
        <name val="Arial"/>
        <charset val="1"/>
        <family val="0"/>
        <b val="1"/>
        <color rgb="FF15803D"/>
      </font>
      <fill>
        <patternFill>
          <bgColor rgb="FFDCFCE7"/>
        </patternFill>
      </fill>
    </dxf>
    <dxf>
      <font>
        <name val="Arial"/>
        <charset val="1"/>
        <family val="0"/>
        <b val="1"/>
        <color rgb="FF1D4ED8"/>
      </font>
      <fill>
        <patternFill>
          <bgColor rgb="FFDBEAF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BEB"/>
      <rgbColor rgb="FFDCFCE7"/>
      <rgbColor rgb="FF660066"/>
      <rgbColor rgb="FFFF8080"/>
      <rgbColor rgb="FF1D4ED8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BEAFE"/>
      <rgbColor rgb="FFE2E8F0"/>
      <rgbColor rgb="FFF8FAFC"/>
      <rgbColor rgb="FFEFF6FF"/>
      <rgbColor rgb="FFFF99CC"/>
      <rgbColor rgb="FFCC99FF"/>
      <rgbColor rgb="FFFEE2E2"/>
      <rgbColor rgb="FF2563EB"/>
      <rgbColor rgb="FF33CCCC"/>
      <rgbColor rgb="FF99CC00"/>
      <rgbColor rgb="FFFFCC00"/>
      <rgbColor rgb="FFFF9900"/>
      <rgbColor rgb="FFFF6600"/>
      <rgbColor rgb="FF475569"/>
      <rgbColor rgb="FF94A3B8"/>
      <rgbColor rgb="FF003366"/>
      <rgbColor rgb="FF339966"/>
      <rgbColor rgb="FF0F172A"/>
      <rgbColor rgb="FF333300"/>
      <rgbColor rgb="FFB91C1C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Sprint burndown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Burndown!D4</c:f>
              <c:strCache>
                <c:ptCount val="1"/>
                <c:pt idx="0">
                  <c:v>Ideal remaining</c:v>
                </c:pt>
              </c:strCache>
            </c:strRef>
          </c:tx>
          <c:spPr>
            <a:solidFill>
              <a:srgbClr val="94a3b8"/>
            </a:solidFill>
            <a:ln w="19080">
              <a:solidFill>
                <a:srgbClr val="94a3b8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Burndown!$B$5:$B$15</c:f>
              <c:strCach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strCache>
            </c:strRef>
          </c:cat>
          <c:val>
            <c:numRef>
              <c:f>Burndown!$D$5:$D$15</c:f>
              <c:numCache>
                <c:formatCode>0.0</c:formatCode>
                <c:ptCount val="11"/>
                <c:pt idx="0">
                  <c:v>8</c:v>
                </c:pt>
                <c:pt idx="1">
                  <c:v>7.2</c:v>
                </c:pt>
                <c:pt idx="2">
                  <c:v>6.4</c:v>
                </c:pt>
                <c:pt idx="3">
                  <c:v>5.6</c:v>
                </c:pt>
                <c:pt idx="4">
                  <c:v>4.8</c:v>
                </c:pt>
                <c:pt idx="5">
                  <c:v>4</c:v>
                </c:pt>
                <c:pt idx="6">
                  <c:v>3.2</c:v>
                </c:pt>
                <c:pt idx="7">
                  <c:v>2.4</c:v>
                </c:pt>
                <c:pt idx="8">
                  <c:v>1.6</c:v>
                </c:pt>
                <c:pt idx="9">
                  <c:v>0.8</c:v>
                </c:pt>
                <c:pt idx="10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Burndown!E4</c:f>
              <c:strCache>
                <c:ptCount val="1"/>
                <c:pt idx="0">
                  <c:v>Actual remaining</c:v>
                </c:pt>
              </c:strCache>
            </c:strRef>
          </c:tx>
          <c:spPr>
            <a:solidFill>
              <a:srgbClr val="2563eb"/>
            </a:solidFill>
            <a:ln w="31680">
              <a:solidFill>
                <a:srgbClr val="2563eb"/>
              </a:solidFill>
              <a:round/>
            </a:ln>
          </c:spPr>
          <c:marker>
            <c:symbol val="circle"/>
            <c:size val="6"/>
            <c:spPr>
              <a:solidFill>
                <a:srgbClr val="2563eb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Burndown!$B$5:$B$15</c:f>
              <c:strCach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strCache>
            </c:strRef>
          </c:cat>
          <c:val>
            <c:numRef>
              <c:f>Burndown!$E$5:$E$15</c:f>
              <c:numCache>
                <c:formatCode>0</c:formatCode>
                <c:ptCount val="11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5</c:v>
                </c:pt>
                <c:pt idx="4">
                  <c:v>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92926920"/>
        <c:axId val="11164620"/>
      </c:lineChart>
      <c:catAx>
        <c:axId val="92926920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Day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164620"/>
        <c:crosses val="autoZero"/>
        <c:auto val="1"/>
        <c:lblAlgn val="ctr"/>
        <c:lblOffset val="100"/>
        <c:noMultiLvlLbl val="0"/>
      </c:catAx>
      <c:valAx>
        <c:axId val="1116462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Story points remaining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2926920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3</xdr:row>
      <xdr:rowOff>0</xdr:rowOff>
    </xdr:from>
    <xdr:to>
      <xdr:col>17</xdr:col>
      <xdr:colOff>4680</xdr:colOff>
      <xdr:row>19</xdr:row>
      <xdr:rowOff>11520</xdr:rowOff>
    </xdr:to>
    <xdr:graphicFrame>
      <xdr:nvGraphicFramePr>
        <xdr:cNvPr id="0" name="Chart 1"/>
        <xdr:cNvGraphicFramePr/>
      </xdr:nvGraphicFramePr>
      <xdr:xfrm>
        <a:off x="6743880" y="838080"/>
        <a:ext cx="611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0"/>
    <col collapsed="false" customWidth="true" hidden="false" outlineLevel="0" max="6" min="3" style="0" width="4"/>
  </cols>
  <sheetData>
    <row r="1" customFormat="false" ht="31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48" hidden="false" customHeight="true" outlineLevel="0" collapsed="false">
      <c r="B4" s="3" t="s">
        <v>2</v>
      </c>
    </row>
    <row r="6" customFormat="false" ht="15" hidden="false" customHeight="false" outlineLevel="0" collapsed="false">
      <c r="B6" s="4" t="s">
        <v>3</v>
      </c>
    </row>
    <row r="7" customFormat="false" ht="27.75" hidden="false" customHeight="true" outlineLevel="0" collapsed="false">
      <c r="A7" s="5" t="n">
        <v>1</v>
      </c>
      <c r="B7" s="6" t="s">
        <v>4</v>
      </c>
    </row>
    <row r="8" customFormat="false" ht="27.75" hidden="false" customHeight="true" outlineLevel="0" collapsed="false">
      <c r="A8" s="5" t="n">
        <v>2</v>
      </c>
      <c r="B8" s="6" t="s">
        <v>5</v>
      </c>
    </row>
    <row r="9" customFormat="false" ht="27.75" hidden="false" customHeight="true" outlineLevel="0" collapsed="false">
      <c r="A9" s="5" t="n">
        <v>3</v>
      </c>
      <c r="B9" s="6" t="s">
        <v>6</v>
      </c>
    </row>
    <row r="10" customFormat="false" ht="15" hidden="false" customHeight="true" outlineLevel="0" collapsed="false">
      <c r="A10" s="5" t="n">
        <v>4</v>
      </c>
      <c r="B10" s="6" t="s">
        <v>7</v>
      </c>
    </row>
    <row r="11" customFormat="false" ht="15" hidden="false" customHeight="true" outlineLevel="0" collapsed="false">
      <c r="A11" s="5" t="n">
        <v>5</v>
      </c>
      <c r="B11" s="6" t="s">
        <v>8</v>
      </c>
    </row>
    <row r="12" customFormat="false" ht="27.75" hidden="false" customHeight="true" outlineLevel="0" collapsed="false">
      <c r="A12" s="5" t="n">
        <v>6</v>
      </c>
      <c r="B12" s="6" t="s">
        <v>9</v>
      </c>
    </row>
    <row r="14" customFormat="false" ht="15" hidden="false" customHeight="false" outlineLevel="0" collapsed="false">
      <c r="B14" s="4" t="s">
        <v>10</v>
      </c>
    </row>
    <row r="15" customFormat="false" ht="15" hidden="false" customHeight="true" outlineLevel="0" collapsed="false">
      <c r="A15" s="7"/>
      <c r="B15" s="6" t="s">
        <v>11</v>
      </c>
    </row>
    <row r="16" customFormat="false" ht="15" hidden="false" customHeight="true" outlineLevel="0" collapsed="false">
      <c r="A16" s="8"/>
      <c r="B16" s="6" t="s">
        <v>12</v>
      </c>
    </row>
    <row r="17" customFormat="false" ht="15" hidden="false" customHeight="true" outlineLevel="0" collapsed="false">
      <c r="B17" s="6" t="s">
        <v>13</v>
      </c>
    </row>
    <row r="18" customFormat="false" ht="27.75" hidden="false" customHeight="true" outlineLevel="0" collapsed="false">
      <c r="B18" s="6" t="s">
        <v>14</v>
      </c>
    </row>
    <row r="20" customFormat="false" ht="15" hidden="false" customHeight="false" outlineLevel="0" collapsed="false">
      <c r="B20" s="9" t="s">
        <v>15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&amp;C&amp;"Arial,Regular"pmgrowthlab.com/starter-kit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6"/>
    <col collapsed="false" customWidth="true" hidden="false" outlineLevel="0" max="3" min="3" style="0" width="18"/>
    <col collapsed="false" customWidth="true" hidden="false" outlineLevel="0" max="6" min="4" style="0" width="16"/>
    <col collapsed="false" customWidth="true" hidden="false" outlineLevel="0" max="7" min="7" style="0" width="30"/>
  </cols>
  <sheetData>
    <row r="1" customFormat="false" ht="31.5" hidden="false" customHeight="true" outlineLevel="0" collapsed="false">
      <c r="A1" s="1" t="s">
        <v>16</v>
      </c>
      <c r="B1" s="1"/>
      <c r="C1" s="1"/>
      <c r="D1" s="1"/>
      <c r="E1" s="1"/>
      <c r="F1" s="1"/>
      <c r="G1" s="1"/>
    </row>
    <row r="2" customFormat="false" ht="19.5" hidden="false" customHeight="true" outlineLevel="0" collapsed="false">
      <c r="A2" s="2" t="s">
        <v>17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B4" s="10" t="s">
        <v>18</v>
      </c>
      <c r="C4" s="11" t="s">
        <v>19</v>
      </c>
    </row>
    <row r="5" customFormat="false" ht="15" hidden="false" customHeight="false" outlineLevel="0" collapsed="false">
      <c r="B5" s="10" t="s">
        <v>20</v>
      </c>
      <c r="C5" s="12" t="n">
        <v>46307</v>
      </c>
    </row>
    <row r="6" customFormat="false" ht="15" hidden="false" customHeight="false" outlineLevel="0" collapsed="false">
      <c r="B6" s="10" t="s">
        <v>21</v>
      </c>
      <c r="C6" s="12" t="n">
        <v>46318</v>
      </c>
    </row>
    <row r="7" customFormat="false" ht="15" hidden="false" customHeight="false" outlineLevel="0" collapsed="false">
      <c r="B7" s="10" t="s">
        <v>22</v>
      </c>
      <c r="C7" s="13" t="n">
        <f aca="false">NETWORKDAYS(C5,C6)</f>
        <v>10</v>
      </c>
      <c r="D7" s="9" t="s">
        <v>23</v>
      </c>
    </row>
    <row r="8" customFormat="false" ht="15" hidden="false" customHeight="false" outlineLevel="0" collapsed="false">
      <c r="B8" s="10" t="s">
        <v>24</v>
      </c>
      <c r="C8" s="14" t="n">
        <v>6</v>
      </c>
      <c r="D8" s="9" t="s">
        <v>25</v>
      </c>
    </row>
    <row r="9" customFormat="false" ht="15" hidden="false" customHeight="false" outlineLevel="0" collapsed="false">
      <c r="B9" s="10" t="s">
        <v>26</v>
      </c>
      <c r="C9" s="15" t="n">
        <v>0.7</v>
      </c>
      <c r="D9" s="9" t="s">
        <v>27</v>
      </c>
    </row>
    <row r="11" customFormat="false" ht="15" hidden="false" customHeight="true" outlineLevel="0" collapsed="false">
      <c r="B11" s="10" t="s">
        <v>28</v>
      </c>
      <c r="C11" s="16" t="s">
        <v>29</v>
      </c>
      <c r="D11" s="16"/>
      <c r="E11" s="16"/>
      <c r="F11" s="16"/>
      <c r="G11" s="16"/>
    </row>
    <row r="12" customFormat="false" ht="15" hidden="false" customHeight="false" outlineLevel="0" collapsed="false">
      <c r="C12" s="16"/>
      <c r="D12" s="16"/>
      <c r="E12" s="16"/>
      <c r="F12" s="16"/>
      <c r="G12" s="16"/>
    </row>
    <row r="14" customFormat="false" ht="30" hidden="false" customHeight="true" outlineLevel="0" collapsed="false">
      <c r="B14" s="17" t="s">
        <v>30</v>
      </c>
      <c r="C14" s="17" t="s">
        <v>31</v>
      </c>
      <c r="D14" s="17" t="s">
        <v>32</v>
      </c>
      <c r="E14" s="17" t="s">
        <v>33</v>
      </c>
      <c r="F14" s="17" t="s">
        <v>34</v>
      </c>
      <c r="G14" s="17" t="s">
        <v>35</v>
      </c>
    </row>
    <row r="15" customFormat="false" ht="15" hidden="false" customHeight="false" outlineLevel="0" collapsed="false">
      <c r="B15" s="18" t="s">
        <v>36</v>
      </c>
      <c r="C15" s="18" t="s">
        <v>37</v>
      </c>
      <c r="D15" s="19" t="n">
        <v>0</v>
      </c>
      <c r="E15" s="20" t="n">
        <f aca="false">IF(B15="","",MAX(0,$C$7-D15))</f>
        <v>10</v>
      </c>
      <c r="F15" s="21" t="n">
        <f aca="false">IF(B15="","",E15*$C$8*$C$9)</f>
        <v>42</v>
      </c>
      <c r="G15" s="18" t="s">
        <v>38</v>
      </c>
    </row>
    <row r="16" customFormat="false" ht="15" hidden="false" customHeight="false" outlineLevel="0" collapsed="false">
      <c r="B16" s="18" t="s">
        <v>39</v>
      </c>
      <c r="C16" s="18" t="s">
        <v>37</v>
      </c>
      <c r="D16" s="19" t="n">
        <v>2</v>
      </c>
      <c r="E16" s="20" t="n">
        <f aca="false">IF(B16="","",MAX(0,$C$7-D16))</f>
        <v>8</v>
      </c>
      <c r="F16" s="21" t="n">
        <f aca="false">IF(B16="","",E16*$C$8*$C$9)</f>
        <v>33.6</v>
      </c>
      <c r="G16" s="18" t="s">
        <v>40</v>
      </c>
    </row>
    <row r="17" customFormat="false" ht="15" hidden="false" customHeight="false" outlineLevel="0" collapsed="false">
      <c r="B17" s="18" t="s">
        <v>41</v>
      </c>
      <c r="C17" s="18" t="s">
        <v>42</v>
      </c>
      <c r="D17" s="19" t="n">
        <v>0</v>
      </c>
      <c r="E17" s="20" t="n">
        <f aca="false">IF(B17="","",MAX(0,$C$7-D17))</f>
        <v>10</v>
      </c>
      <c r="F17" s="21" t="n">
        <f aca="false">IF(B17="","",E17*$C$8*$C$9)</f>
        <v>42</v>
      </c>
      <c r="G17" s="18"/>
    </row>
    <row r="18" customFormat="false" ht="15" hidden="false" customHeight="false" outlineLevel="0" collapsed="false">
      <c r="B18" s="18" t="s">
        <v>43</v>
      </c>
      <c r="C18" s="18" t="s">
        <v>44</v>
      </c>
      <c r="D18" s="19" t="n">
        <v>1</v>
      </c>
      <c r="E18" s="20" t="n">
        <f aca="false">IF(B18="","",MAX(0,$C$7-D18))</f>
        <v>9</v>
      </c>
      <c r="F18" s="21" t="n">
        <f aca="false">IF(B18="","",E18*$C$8*$C$9)</f>
        <v>37.8</v>
      </c>
      <c r="G18" s="18" t="s">
        <v>45</v>
      </c>
    </row>
    <row r="19" customFormat="false" ht="15" hidden="false" customHeight="false" outlineLevel="0" collapsed="false">
      <c r="B19" s="11"/>
      <c r="C19" s="11"/>
      <c r="D19" s="22"/>
      <c r="E19" s="20" t="str">
        <f aca="false">IF(B19="","",MAX(0,$C$7-D19))</f>
        <v/>
      </c>
      <c r="F19" s="21" t="str">
        <f aca="false">IF(B19="","",E19*$C$8*$C$9)</f>
        <v/>
      </c>
      <c r="G19" s="11"/>
    </row>
    <row r="20" customFormat="false" ht="15" hidden="false" customHeight="false" outlineLevel="0" collapsed="false">
      <c r="B20" s="11"/>
      <c r="C20" s="11"/>
      <c r="D20" s="22"/>
      <c r="E20" s="20" t="str">
        <f aca="false">IF(B20="","",MAX(0,$C$7-D20))</f>
        <v/>
      </c>
      <c r="F20" s="21" t="str">
        <f aca="false">IF(B20="","",E20*$C$8*$C$9)</f>
        <v/>
      </c>
      <c r="G20" s="11"/>
    </row>
    <row r="21" customFormat="false" ht="15" hidden="false" customHeight="false" outlineLevel="0" collapsed="false">
      <c r="B21" s="11"/>
      <c r="C21" s="11"/>
      <c r="D21" s="22"/>
      <c r="E21" s="20" t="str">
        <f aca="false">IF(B21="","",MAX(0,$C$7-D21))</f>
        <v/>
      </c>
      <c r="F21" s="21" t="str">
        <f aca="false">IF(B21="","",E21*$C$8*$C$9)</f>
        <v/>
      </c>
      <c r="G21" s="11"/>
    </row>
    <row r="22" customFormat="false" ht="15" hidden="false" customHeight="false" outlineLevel="0" collapsed="false">
      <c r="B22" s="11"/>
      <c r="C22" s="11"/>
      <c r="D22" s="22"/>
      <c r="E22" s="20" t="str">
        <f aca="false">IF(B22="","",MAX(0,$C$7-D22))</f>
        <v/>
      </c>
      <c r="F22" s="21" t="str">
        <f aca="false">IF(B22="","",E22*$C$8*$C$9)</f>
        <v/>
      </c>
      <c r="G22" s="11"/>
    </row>
    <row r="23" customFormat="false" ht="15" hidden="false" customHeight="false" outlineLevel="0" collapsed="false">
      <c r="B23" s="10" t="s">
        <v>46</v>
      </c>
      <c r="E23" s="23" t="n">
        <f aca="false">SUM(E15:E22)</f>
        <v>37</v>
      </c>
      <c r="F23" s="24" t="n">
        <f aca="false">SUM(F15:F22)</f>
        <v>155.4</v>
      </c>
    </row>
    <row r="25" customFormat="false" ht="15" hidden="false" customHeight="false" outlineLevel="0" collapsed="false">
      <c r="B25" s="25" t="s">
        <v>47</v>
      </c>
    </row>
    <row r="26" customFormat="false" ht="15" hidden="false" customHeight="false" outlineLevel="0" collapsed="false">
      <c r="B26" s="26" t="s">
        <v>48</v>
      </c>
      <c r="C26" s="26" t="s">
        <v>49</v>
      </c>
      <c r="D26" s="26" t="s">
        <v>33</v>
      </c>
    </row>
    <row r="27" customFormat="false" ht="15" hidden="false" customHeight="false" outlineLevel="0" collapsed="false">
      <c r="B27" s="19" t="s">
        <v>50</v>
      </c>
      <c r="C27" s="19" t="n">
        <v>21</v>
      </c>
      <c r="D27" s="19" t="n">
        <v>36</v>
      </c>
    </row>
    <row r="28" customFormat="false" ht="15" hidden="false" customHeight="false" outlineLevel="0" collapsed="false">
      <c r="B28" s="19" t="s">
        <v>51</v>
      </c>
      <c r="C28" s="19" t="n">
        <v>26</v>
      </c>
      <c r="D28" s="19" t="n">
        <v>40</v>
      </c>
    </row>
    <row r="29" customFormat="false" ht="15" hidden="false" customHeight="false" outlineLevel="0" collapsed="false">
      <c r="B29" s="19" t="s">
        <v>52</v>
      </c>
      <c r="C29" s="19" t="n">
        <v>24</v>
      </c>
      <c r="D29" s="19" t="n">
        <v>38</v>
      </c>
    </row>
    <row r="30" customFormat="false" ht="15" hidden="false" customHeight="false" outlineLevel="0" collapsed="false">
      <c r="B30" s="27"/>
      <c r="C30" s="27"/>
      <c r="D30" s="27"/>
    </row>
    <row r="31" customFormat="false" ht="15" hidden="false" customHeight="false" outlineLevel="0" collapsed="false">
      <c r="B31" s="27"/>
      <c r="C31" s="27"/>
      <c r="D31" s="27"/>
    </row>
    <row r="32" customFormat="false" ht="15" hidden="false" customHeight="false" outlineLevel="0" collapsed="false">
      <c r="B32" s="27"/>
      <c r="C32" s="27"/>
      <c r="D32" s="27"/>
    </row>
    <row r="34" customFormat="false" ht="15" hidden="false" customHeight="false" outlineLevel="0" collapsed="false">
      <c r="B34" s="25" t="s">
        <v>53</v>
      </c>
    </row>
    <row r="35" customFormat="false" ht="15" hidden="false" customHeight="false" outlineLevel="0" collapsed="false">
      <c r="B35" s="10" t="s">
        <v>54</v>
      </c>
      <c r="C35" s="28" t="n">
        <f aca="false">IFERROR(SUM(C27:C32)/SUM(D27:D32),"")</f>
        <v>0.62280701754386</v>
      </c>
      <c r="D35" s="9" t="s">
        <v>55</v>
      </c>
    </row>
    <row r="36" customFormat="false" ht="15" hidden="false" customHeight="false" outlineLevel="0" collapsed="false">
      <c r="B36" s="10" t="s">
        <v>56</v>
      </c>
      <c r="C36" s="29" t="n">
        <f aca="false">IFERROR(ROUND(C35*E23,0),"Add velocity history")</f>
        <v>23</v>
      </c>
      <c r="D36" s="9" t="s">
        <v>57</v>
      </c>
    </row>
    <row r="37" customFormat="false" ht="15" hidden="false" customHeight="false" outlineLevel="0" collapsed="false">
      <c r="B37" s="10" t="s">
        <v>58</v>
      </c>
      <c r="C37" s="29" t="n">
        <f aca="false">Backlog!C4</f>
        <v>8</v>
      </c>
      <c r="D37" s="9" t="s">
        <v>59</v>
      </c>
    </row>
    <row r="38" customFormat="false" ht="15" hidden="false" customHeight="false" outlineLevel="0" collapsed="false">
      <c r="B38" s="10" t="s">
        <v>60</v>
      </c>
      <c r="C38" s="29" t="n">
        <f aca="false">IFERROR(C36-C37,"")</f>
        <v>15</v>
      </c>
      <c r="D38" s="9" t="s">
        <v>61</v>
      </c>
    </row>
  </sheetData>
  <mergeCells count="3">
    <mergeCell ref="A1:G1"/>
    <mergeCell ref="A2:G2"/>
    <mergeCell ref="C11:G12"/>
  </mergeCells>
  <conditionalFormatting sqref="C38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&amp;C&amp;"Arial,Regular"pmgrowthlab.com/starter-kit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6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8" topLeftCell="D9" activePane="bottomRight" state="frozen"/>
      <selection pane="topLeft" activeCell="A1" activeCellId="0" sqref="A1"/>
      <selection pane="topRight" activeCell="D1" activeCellId="0" sqref="D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8"/>
    <col collapsed="false" customWidth="true" hidden="false" outlineLevel="0" max="3" min="3" style="0" width="46"/>
    <col collapsed="false" customWidth="true" hidden="false" outlineLevel="0" max="4" min="4" style="0" width="42"/>
    <col collapsed="false" customWidth="true" hidden="false" outlineLevel="0" max="5" min="5" style="0" width="11"/>
    <col collapsed="false" customWidth="true" hidden="false" outlineLevel="0" max="6" min="6" style="0" width="9"/>
    <col collapsed="false" customWidth="true" hidden="false" outlineLevel="0" max="7" min="7" style="0" width="14"/>
    <col collapsed="false" customWidth="true" hidden="false" outlineLevel="0" max="8" min="8" style="0" width="11"/>
    <col collapsed="false" customWidth="true" hidden="false" outlineLevel="0" max="9" min="9" style="0" width="13"/>
    <col collapsed="false" customWidth="true" hidden="false" outlineLevel="0" max="10" min="10" style="0" width="11"/>
  </cols>
  <sheetData>
    <row r="1" customFormat="false" ht="31.5" hidden="false" customHeight="true" outlineLevel="0" collapsed="false">
      <c r="A1" s="1" t="s">
        <v>62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9.5" hidden="false" customHeight="true" outlineLevel="0" collapsed="false">
      <c r="A2" s="2" t="s">
        <v>63</v>
      </c>
      <c r="B2" s="2"/>
      <c r="C2" s="2"/>
      <c r="D2" s="2"/>
      <c r="E2" s="2"/>
      <c r="F2" s="2"/>
      <c r="G2" s="2"/>
      <c r="H2" s="2"/>
      <c r="I2" s="2"/>
      <c r="J2" s="2"/>
    </row>
    <row r="4" customFormat="false" ht="15" hidden="false" customHeight="false" outlineLevel="0" collapsed="false">
      <c r="A4" s="30" t="s">
        <v>64</v>
      </c>
      <c r="B4" s="30"/>
      <c r="C4" s="31" t="n">
        <f aca="false">SUMIFS(F9:F68,H9:H68,"Yes")</f>
        <v>8</v>
      </c>
    </row>
    <row r="5" customFormat="false" ht="15" hidden="false" customHeight="false" outlineLevel="0" collapsed="false">
      <c r="A5" s="30" t="s">
        <v>65</v>
      </c>
      <c r="B5" s="30"/>
      <c r="C5" s="31" t="n">
        <f aca="false">SUMIFS(J9:J68,H9:H68,"Yes")</f>
        <v>3</v>
      </c>
    </row>
    <row r="6" customFormat="false" ht="15" hidden="false" customHeight="false" outlineLevel="0" collapsed="false">
      <c r="A6" s="30" t="s">
        <v>66</v>
      </c>
      <c r="B6" s="30"/>
      <c r="C6" s="32" t="n">
        <f aca="false">IF(C4=0,0,C5/C4)</f>
        <v>0.375</v>
      </c>
    </row>
    <row r="8" customFormat="false" ht="33.75" hidden="false" customHeight="true" outlineLevel="0" collapsed="false">
      <c r="A8" s="17" t="s">
        <v>67</v>
      </c>
      <c r="B8" s="17" t="s">
        <v>68</v>
      </c>
      <c r="C8" s="17" t="s">
        <v>69</v>
      </c>
      <c r="D8" s="17" t="s">
        <v>70</v>
      </c>
      <c r="E8" s="17" t="s">
        <v>71</v>
      </c>
      <c r="F8" s="17" t="s">
        <v>72</v>
      </c>
      <c r="G8" s="17" t="s">
        <v>73</v>
      </c>
      <c r="H8" s="17" t="s">
        <v>74</v>
      </c>
      <c r="I8" s="17" t="s">
        <v>75</v>
      </c>
      <c r="J8" s="17" t="s">
        <v>76</v>
      </c>
    </row>
    <row r="9" customFormat="false" ht="48" hidden="false" customHeight="true" outlineLevel="0" collapsed="false">
      <c r="A9" s="33" t="n">
        <v>1</v>
      </c>
      <c r="B9" s="33" t="s">
        <v>77</v>
      </c>
      <c r="C9" s="16" t="s">
        <v>78</v>
      </c>
      <c r="D9" s="16" t="s">
        <v>79</v>
      </c>
      <c r="E9" s="33" t="s">
        <v>80</v>
      </c>
      <c r="F9" s="33" t="n">
        <v>5</v>
      </c>
      <c r="G9" s="34" t="s">
        <v>36</v>
      </c>
      <c r="H9" s="33" t="s">
        <v>81</v>
      </c>
      <c r="I9" s="33" t="s">
        <v>82</v>
      </c>
      <c r="J9" s="35" t="n">
        <f aca="false">IF(I9="Done",F9,0)</f>
        <v>0</v>
      </c>
    </row>
    <row r="10" customFormat="false" ht="48" hidden="false" customHeight="true" outlineLevel="0" collapsed="false">
      <c r="A10" s="33" t="n">
        <v>2</v>
      </c>
      <c r="B10" s="33" t="s">
        <v>83</v>
      </c>
      <c r="C10" s="16" t="s">
        <v>84</v>
      </c>
      <c r="D10" s="16" t="s">
        <v>85</v>
      </c>
      <c r="E10" s="33" t="s">
        <v>80</v>
      </c>
      <c r="F10" s="33" t="n">
        <v>3</v>
      </c>
      <c r="G10" s="34" t="s">
        <v>43</v>
      </c>
      <c r="H10" s="33" t="s">
        <v>81</v>
      </c>
      <c r="I10" s="33" t="s">
        <v>86</v>
      </c>
      <c r="J10" s="35" t="n">
        <f aca="false">IF(I10="Done",F10,0)</f>
        <v>3</v>
      </c>
    </row>
    <row r="11" customFormat="false" ht="48" hidden="false" customHeight="true" outlineLevel="0" collapsed="false">
      <c r="A11" s="33" t="n">
        <v>3</v>
      </c>
      <c r="B11" s="33" t="s">
        <v>87</v>
      </c>
      <c r="C11" s="16" t="s">
        <v>88</v>
      </c>
      <c r="D11" s="16" t="s">
        <v>89</v>
      </c>
      <c r="E11" s="33" t="s">
        <v>90</v>
      </c>
      <c r="F11" s="33" t="n">
        <v>2</v>
      </c>
      <c r="G11" s="34" t="s">
        <v>39</v>
      </c>
      <c r="H11" s="33" t="s">
        <v>91</v>
      </c>
      <c r="I11" s="33" t="s">
        <v>92</v>
      </c>
      <c r="J11" s="35" t="n">
        <f aca="false">IF(I11="Done",F11,0)</f>
        <v>0</v>
      </c>
    </row>
    <row r="12" customFormat="false" ht="15" hidden="false" customHeight="false" outlineLevel="0" collapsed="false">
      <c r="A12" s="36"/>
      <c r="B12" s="36"/>
      <c r="C12" s="37"/>
      <c r="D12" s="37"/>
      <c r="E12" s="36"/>
      <c r="F12" s="36"/>
      <c r="G12" s="38"/>
      <c r="H12" s="36"/>
      <c r="I12" s="36"/>
      <c r="J12" s="35" t="n">
        <f aca="false">IF(I12="Done",F12,0)</f>
        <v>0</v>
      </c>
    </row>
    <row r="13" customFormat="false" ht="15" hidden="false" customHeight="false" outlineLevel="0" collapsed="false">
      <c r="A13" s="36"/>
      <c r="B13" s="36"/>
      <c r="C13" s="37"/>
      <c r="D13" s="37"/>
      <c r="E13" s="36"/>
      <c r="F13" s="36"/>
      <c r="G13" s="38"/>
      <c r="H13" s="36"/>
      <c r="I13" s="36"/>
      <c r="J13" s="35" t="n">
        <f aca="false">IF(I13="Done",F13,0)</f>
        <v>0</v>
      </c>
    </row>
    <row r="14" customFormat="false" ht="15" hidden="false" customHeight="false" outlineLevel="0" collapsed="false">
      <c r="A14" s="36"/>
      <c r="B14" s="36"/>
      <c r="C14" s="37"/>
      <c r="D14" s="37"/>
      <c r="E14" s="36"/>
      <c r="F14" s="36"/>
      <c r="G14" s="38"/>
      <c r="H14" s="36"/>
      <c r="I14" s="36"/>
      <c r="J14" s="35" t="n">
        <f aca="false">IF(I14="Done",F14,0)</f>
        <v>0</v>
      </c>
    </row>
    <row r="15" customFormat="false" ht="15" hidden="false" customHeight="false" outlineLevel="0" collapsed="false">
      <c r="A15" s="36"/>
      <c r="B15" s="36"/>
      <c r="C15" s="37"/>
      <c r="D15" s="37"/>
      <c r="E15" s="36"/>
      <c r="F15" s="36"/>
      <c r="G15" s="38"/>
      <c r="H15" s="36"/>
      <c r="I15" s="36"/>
      <c r="J15" s="35" t="n">
        <f aca="false">IF(I15="Done",F15,0)</f>
        <v>0</v>
      </c>
    </row>
    <row r="16" customFormat="false" ht="15" hidden="false" customHeight="false" outlineLevel="0" collapsed="false">
      <c r="A16" s="36"/>
      <c r="B16" s="36"/>
      <c r="C16" s="37"/>
      <c r="D16" s="37"/>
      <c r="E16" s="36"/>
      <c r="F16" s="36"/>
      <c r="G16" s="38"/>
      <c r="H16" s="36"/>
      <c r="I16" s="36"/>
      <c r="J16" s="35" t="n">
        <f aca="false">IF(I16="Done",F16,0)</f>
        <v>0</v>
      </c>
    </row>
    <row r="17" customFormat="false" ht="15" hidden="false" customHeight="false" outlineLevel="0" collapsed="false">
      <c r="A17" s="36"/>
      <c r="B17" s="36"/>
      <c r="C17" s="37"/>
      <c r="D17" s="37"/>
      <c r="E17" s="36"/>
      <c r="F17" s="36"/>
      <c r="G17" s="38"/>
      <c r="H17" s="36"/>
      <c r="I17" s="36"/>
      <c r="J17" s="35" t="n">
        <f aca="false">IF(I17="Done",F17,0)</f>
        <v>0</v>
      </c>
    </row>
    <row r="18" customFormat="false" ht="15" hidden="false" customHeight="false" outlineLevel="0" collapsed="false">
      <c r="A18" s="36"/>
      <c r="B18" s="36"/>
      <c r="C18" s="37"/>
      <c r="D18" s="37"/>
      <c r="E18" s="36"/>
      <c r="F18" s="36"/>
      <c r="G18" s="38"/>
      <c r="H18" s="36"/>
      <c r="I18" s="36"/>
      <c r="J18" s="35" t="n">
        <f aca="false">IF(I18="Done",F18,0)</f>
        <v>0</v>
      </c>
    </row>
    <row r="19" customFormat="false" ht="15" hidden="false" customHeight="false" outlineLevel="0" collapsed="false">
      <c r="A19" s="36"/>
      <c r="B19" s="36"/>
      <c r="C19" s="37"/>
      <c r="D19" s="37"/>
      <c r="E19" s="36"/>
      <c r="F19" s="36"/>
      <c r="G19" s="38"/>
      <c r="H19" s="36"/>
      <c r="I19" s="36"/>
      <c r="J19" s="35" t="n">
        <f aca="false">IF(I19="Done",F19,0)</f>
        <v>0</v>
      </c>
    </row>
    <row r="20" customFormat="false" ht="15" hidden="false" customHeight="false" outlineLevel="0" collapsed="false">
      <c r="A20" s="36"/>
      <c r="B20" s="36"/>
      <c r="C20" s="37"/>
      <c r="D20" s="37"/>
      <c r="E20" s="36"/>
      <c r="F20" s="36"/>
      <c r="G20" s="38"/>
      <c r="H20" s="36"/>
      <c r="I20" s="36"/>
      <c r="J20" s="35" t="n">
        <f aca="false">IF(I20="Done",F20,0)</f>
        <v>0</v>
      </c>
    </row>
    <row r="21" customFormat="false" ht="15" hidden="false" customHeight="false" outlineLevel="0" collapsed="false">
      <c r="A21" s="36"/>
      <c r="B21" s="36"/>
      <c r="C21" s="37"/>
      <c r="D21" s="37"/>
      <c r="E21" s="36"/>
      <c r="F21" s="36"/>
      <c r="G21" s="38"/>
      <c r="H21" s="36"/>
      <c r="I21" s="36"/>
      <c r="J21" s="35" t="n">
        <f aca="false">IF(I21="Done",F21,0)</f>
        <v>0</v>
      </c>
    </row>
    <row r="22" customFormat="false" ht="15" hidden="false" customHeight="false" outlineLevel="0" collapsed="false">
      <c r="A22" s="36"/>
      <c r="B22" s="36"/>
      <c r="C22" s="37"/>
      <c r="D22" s="37"/>
      <c r="E22" s="36"/>
      <c r="F22" s="36"/>
      <c r="G22" s="38"/>
      <c r="H22" s="36"/>
      <c r="I22" s="36"/>
      <c r="J22" s="35" t="n">
        <f aca="false">IF(I22="Done",F22,0)</f>
        <v>0</v>
      </c>
    </row>
    <row r="23" customFormat="false" ht="15" hidden="false" customHeight="false" outlineLevel="0" collapsed="false">
      <c r="A23" s="36"/>
      <c r="B23" s="36"/>
      <c r="C23" s="37"/>
      <c r="D23" s="37"/>
      <c r="E23" s="36"/>
      <c r="F23" s="36"/>
      <c r="G23" s="38"/>
      <c r="H23" s="36"/>
      <c r="I23" s="36"/>
      <c r="J23" s="35" t="n">
        <f aca="false">IF(I23="Done",F23,0)</f>
        <v>0</v>
      </c>
    </row>
    <row r="24" customFormat="false" ht="15" hidden="false" customHeight="false" outlineLevel="0" collapsed="false">
      <c r="A24" s="36"/>
      <c r="B24" s="36"/>
      <c r="C24" s="37"/>
      <c r="D24" s="37"/>
      <c r="E24" s="36"/>
      <c r="F24" s="36"/>
      <c r="G24" s="38"/>
      <c r="H24" s="36"/>
      <c r="I24" s="36"/>
      <c r="J24" s="35" t="n">
        <f aca="false">IF(I24="Done",F24,0)</f>
        <v>0</v>
      </c>
    </row>
    <row r="25" customFormat="false" ht="15" hidden="false" customHeight="false" outlineLevel="0" collapsed="false">
      <c r="A25" s="36"/>
      <c r="B25" s="36"/>
      <c r="C25" s="37"/>
      <c r="D25" s="37"/>
      <c r="E25" s="36"/>
      <c r="F25" s="36"/>
      <c r="G25" s="38"/>
      <c r="H25" s="36"/>
      <c r="I25" s="36"/>
      <c r="J25" s="35" t="n">
        <f aca="false">IF(I25="Done",F25,0)</f>
        <v>0</v>
      </c>
    </row>
    <row r="26" customFormat="false" ht="15" hidden="false" customHeight="false" outlineLevel="0" collapsed="false">
      <c r="A26" s="36"/>
      <c r="B26" s="36"/>
      <c r="C26" s="37"/>
      <c r="D26" s="37"/>
      <c r="E26" s="36"/>
      <c r="F26" s="36"/>
      <c r="G26" s="38"/>
      <c r="H26" s="36"/>
      <c r="I26" s="36"/>
      <c r="J26" s="35" t="n">
        <f aca="false">IF(I26="Done",F26,0)</f>
        <v>0</v>
      </c>
    </row>
    <row r="27" customFormat="false" ht="15" hidden="false" customHeight="false" outlineLevel="0" collapsed="false">
      <c r="A27" s="36"/>
      <c r="B27" s="36"/>
      <c r="C27" s="37"/>
      <c r="D27" s="37"/>
      <c r="E27" s="36"/>
      <c r="F27" s="36"/>
      <c r="G27" s="38"/>
      <c r="H27" s="36"/>
      <c r="I27" s="36"/>
      <c r="J27" s="35" t="n">
        <f aca="false">IF(I27="Done",F27,0)</f>
        <v>0</v>
      </c>
    </row>
    <row r="28" customFormat="false" ht="15" hidden="false" customHeight="false" outlineLevel="0" collapsed="false">
      <c r="A28" s="36"/>
      <c r="B28" s="36"/>
      <c r="C28" s="37"/>
      <c r="D28" s="37"/>
      <c r="E28" s="36"/>
      <c r="F28" s="36"/>
      <c r="G28" s="38"/>
      <c r="H28" s="36"/>
      <c r="I28" s="36"/>
      <c r="J28" s="35" t="n">
        <f aca="false">IF(I28="Done",F28,0)</f>
        <v>0</v>
      </c>
    </row>
    <row r="29" customFormat="false" ht="15" hidden="false" customHeight="false" outlineLevel="0" collapsed="false">
      <c r="A29" s="36"/>
      <c r="B29" s="36"/>
      <c r="C29" s="37"/>
      <c r="D29" s="37"/>
      <c r="E29" s="36"/>
      <c r="F29" s="36"/>
      <c r="G29" s="38"/>
      <c r="H29" s="36"/>
      <c r="I29" s="36"/>
      <c r="J29" s="35" t="n">
        <f aca="false">IF(I29="Done",F29,0)</f>
        <v>0</v>
      </c>
    </row>
    <row r="30" customFormat="false" ht="15" hidden="false" customHeight="false" outlineLevel="0" collapsed="false">
      <c r="A30" s="36"/>
      <c r="B30" s="36"/>
      <c r="C30" s="37"/>
      <c r="D30" s="37"/>
      <c r="E30" s="36"/>
      <c r="F30" s="36"/>
      <c r="G30" s="38"/>
      <c r="H30" s="36"/>
      <c r="I30" s="36"/>
      <c r="J30" s="35" t="n">
        <f aca="false">IF(I30="Done",F30,0)</f>
        <v>0</v>
      </c>
    </row>
    <row r="31" customFormat="false" ht="15" hidden="false" customHeight="false" outlineLevel="0" collapsed="false">
      <c r="A31" s="36"/>
      <c r="B31" s="36"/>
      <c r="C31" s="37"/>
      <c r="D31" s="37"/>
      <c r="E31" s="36"/>
      <c r="F31" s="36"/>
      <c r="G31" s="38"/>
      <c r="H31" s="36"/>
      <c r="I31" s="36"/>
      <c r="J31" s="35" t="n">
        <f aca="false">IF(I31="Done",F31,0)</f>
        <v>0</v>
      </c>
    </row>
    <row r="32" customFormat="false" ht="15" hidden="false" customHeight="false" outlineLevel="0" collapsed="false">
      <c r="A32" s="36"/>
      <c r="B32" s="36"/>
      <c r="C32" s="37"/>
      <c r="D32" s="37"/>
      <c r="E32" s="36"/>
      <c r="F32" s="36"/>
      <c r="G32" s="38"/>
      <c r="H32" s="36"/>
      <c r="I32" s="36"/>
      <c r="J32" s="35" t="n">
        <f aca="false">IF(I32="Done",F32,0)</f>
        <v>0</v>
      </c>
    </row>
    <row r="33" customFormat="false" ht="15" hidden="false" customHeight="false" outlineLevel="0" collapsed="false">
      <c r="A33" s="36"/>
      <c r="B33" s="36"/>
      <c r="C33" s="37"/>
      <c r="D33" s="37"/>
      <c r="E33" s="36"/>
      <c r="F33" s="36"/>
      <c r="G33" s="38"/>
      <c r="H33" s="36"/>
      <c r="I33" s="36"/>
      <c r="J33" s="35" t="n">
        <f aca="false">IF(I33="Done",F33,0)</f>
        <v>0</v>
      </c>
    </row>
    <row r="34" customFormat="false" ht="15" hidden="false" customHeight="false" outlineLevel="0" collapsed="false">
      <c r="A34" s="36"/>
      <c r="B34" s="36"/>
      <c r="C34" s="37"/>
      <c r="D34" s="37"/>
      <c r="E34" s="36"/>
      <c r="F34" s="36"/>
      <c r="G34" s="38"/>
      <c r="H34" s="36"/>
      <c r="I34" s="36"/>
      <c r="J34" s="35" t="n">
        <f aca="false">IF(I34="Done",F34,0)</f>
        <v>0</v>
      </c>
    </row>
    <row r="35" customFormat="false" ht="15" hidden="false" customHeight="false" outlineLevel="0" collapsed="false">
      <c r="A35" s="36"/>
      <c r="B35" s="36"/>
      <c r="C35" s="37"/>
      <c r="D35" s="37"/>
      <c r="E35" s="36"/>
      <c r="F35" s="36"/>
      <c r="G35" s="38"/>
      <c r="H35" s="36"/>
      <c r="I35" s="36"/>
      <c r="J35" s="35" t="n">
        <f aca="false">IF(I35="Done",F35,0)</f>
        <v>0</v>
      </c>
    </row>
    <row r="36" customFormat="false" ht="15" hidden="false" customHeight="false" outlineLevel="0" collapsed="false">
      <c r="A36" s="36"/>
      <c r="B36" s="36"/>
      <c r="C36" s="37"/>
      <c r="D36" s="37"/>
      <c r="E36" s="36"/>
      <c r="F36" s="36"/>
      <c r="G36" s="38"/>
      <c r="H36" s="36"/>
      <c r="I36" s="36"/>
      <c r="J36" s="35" t="n">
        <f aca="false">IF(I36="Done",F36,0)</f>
        <v>0</v>
      </c>
    </row>
    <row r="37" customFormat="false" ht="15" hidden="false" customHeight="false" outlineLevel="0" collapsed="false">
      <c r="A37" s="36"/>
      <c r="B37" s="36"/>
      <c r="C37" s="37"/>
      <c r="D37" s="37"/>
      <c r="E37" s="36"/>
      <c r="F37" s="36"/>
      <c r="G37" s="38"/>
      <c r="H37" s="36"/>
      <c r="I37" s="36"/>
      <c r="J37" s="35" t="n">
        <f aca="false">IF(I37="Done",F37,0)</f>
        <v>0</v>
      </c>
    </row>
    <row r="38" customFormat="false" ht="15" hidden="false" customHeight="false" outlineLevel="0" collapsed="false">
      <c r="A38" s="36"/>
      <c r="B38" s="36"/>
      <c r="C38" s="37"/>
      <c r="D38" s="37"/>
      <c r="E38" s="36"/>
      <c r="F38" s="36"/>
      <c r="G38" s="38"/>
      <c r="H38" s="36"/>
      <c r="I38" s="36"/>
      <c r="J38" s="35" t="n">
        <f aca="false">IF(I38="Done",F38,0)</f>
        <v>0</v>
      </c>
    </row>
    <row r="39" customFormat="false" ht="15" hidden="false" customHeight="false" outlineLevel="0" collapsed="false">
      <c r="A39" s="36"/>
      <c r="B39" s="36"/>
      <c r="C39" s="37"/>
      <c r="D39" s="37"/>
      <c r="E39" s="36"/>
      <c r="F39" s="36"/>
      <c r="G39" s="38"/>
      <c r="H39" s="36"/>
      <c r="I39" s="36"/>
      <c r="J39" s="35" t="n">
        <f aca="false">IF(I39="Done",F39,0)</f>
        <v>0</v>
      </c>
    </row>
    <row r="40" customFormat="false" ht="15" hidden="false" customHeight="false" outlineLevel="0" collapsed="false">
      <c r="A40" s="36"/>
      <c r="B40" s="36"/>
      <c r="C40" s="37"/>
      <c r="D40" s="37"/>
      <c r="E40" s="36"/>
      <c r="F40" s="36"/>
      <c r="G40" s="38"/>
      <c r="H40" s="36"/>
      <c r="I40" s="36"/>
      <c r="J40" s="35" t="n">
        <f aca="false">IF(I40="Done",F40,0)</f>
        <v>0</v>
      </c>
    </row>
    <row r="41" customFormat="false" ht="15" hidden="false" customHeight="false" outlineLevel="0" collapsed="false">
      <c r="A41" s="36"/>
      <c r="B41" s="36"/>
      <c r="C41" s="37"/>
      <c r="D41" s="37"/>
      <c r="E41" s="36"/>
      <c r="F41" s="36"/>
      <c r="G41" s="38"/>
      <c r="H41" s="36"/>
      <c r="I41" s="36"/>
      <c r="J41" s="35" t="n">
        <f aca="false">IF(I41="Done",F41,0)</f>
        <v>0</v>
      </c>
    </row>
    <row r="42" customFormat="false" ht="15" hidden="false" customHeight="false" outlineLevel="0" collapsed="false">
      <c r="A42" s="36"/>
      <c r="B42" s="36"/>
      <c r="C42" s="37"/>
      <c r="D42" s="37"/>
      <c r="E42" s="36"/>
      <c r="F42" s="36"/>
      <c r="G42" s="38"/>
      <c r="H42" s="36"/>
      <c r="I42" s="36"/>
      <c r="J42" s="35" t="n">
        <f aca="false">IF(I42="Done",F42,0)</f>
        <v>0</v>
      </c>
    </row>
    <row r="43" customFormat="false" ht="15" hidden="false" customHeight="false" outlineLevel="0" collapsed="false">
      <c r="A43" s="36"/>
      <c r="B43" s="36"/>
      <c r="C43" s="37"/>
      <c r="D43" s="37"/>
      <c r="E43" s="36"/>
      <c r="F43" s="36"/>
      <c r="G43" s="38"/>
      <c r="H43" s="36"/>
      <c r="I43" s="36"/>
      <c r="J43" s="35" t="n">
        <f aca="false">IF(I43="Done",F43,0)</f>
        <v>0</v>
      </c>
    </row>
    <row r="44" customFormat="false" ht="15" hidden="false" customHeight="false" outlineLevel="0" collapsed="false">
      <c r="A44" s="36"/>
      <c r="B44" s="36"/>
      <c r="C44" s="37"/>
      <c r="D44" s="37"/>
      <c r="E44" s="36"/>
      <c r="F44" s="36"/>
      <c r="G44" s="38"/>
      <c r="H44" s="36"/>
      <c r="I44" s="36"/>
      <c r="J44" s="35" t="n">
        <f aca="false">IF(I44="Done",F44,0)</f>
        <v>0</v>
      </c>
    </row>
    <row r="45" customFormat="false" ht="15" hidden="false" customHeight="false" outlineLevel="0" collapsed="false">
      <c r="A45" s="36"/>
      <c r="B45" s="36"/>
      <c r="C45" s="37"/>
      <c r="D45" s="37"/>
      <c r="E45" s="36"/>
      <c r="F45" s="36"/>
      <c r="G45" s="38"/>
      <c r="H45" s="36"/>
      <c r="I45" s="36"/>
      <c r="J45" s="35" t="n">
        <f aca="false">IF(I45="Done",F45,0)</f>
        <v>0</v>
      </c>
    </row>
    <row r="46" customFormat="false" ht="15" hidden="false" customHeight="false" outlineLevel="0" collapsed="false">
      <c r="A46" s="36"/>
      <c r="B46" s="36"/>
      <c r="C46" s="37"/>
      <c r="D46" s="37"/>
      <c r="E46" s="36"/>
      <c r="F46" s="36"/>
      <c r="G46" s="38"/>
      <c r="H46" s="36"/>
      <c r="I46" s="36"/>
      <c r="J46" s="35" t="n">
        <f aca="false">IF(I46="Done",F46,0)</f>
        <v>0</v>
      </c>
    </row>
    <row r="47" customFormat="false" ht="15" hidden="false" customHeight="false" outlineLevel="0" collapsed="false">
      <c r="A47" s="36"/>
      <c r="B47" s="36"/>
      <c r="C47" s="37"/>
      <c r="D47" s="37"/>
      <c r="E47" s="36"/>
      <c r="F47" s="36"/>
      <c r="G47" s="38"/>
      <c r="H47" s="36"/>
      <c r="I47" s="36"/>
      <c r="J47" s="35" t="n">
        <f aca="false">IF(I47="Done",F47,0)</f>
        <v>0</v>
      </c>
    </row>
    <row r="48" customFormat="false" ht="15" hidden="false" customHeight="false" outlineLevel="0" collapsed="false">
      <c r="A48" s="36"/>
      <c r="B48" s="36"/>
      <c r="C48" s="37"/>
      <c r="D48" s="37"/>
      <c r="E48" s="36"/>
      <c r="F48" s="36"/>
      <c r="G48" s="38"/>
      <c r="H48" s="36"/>
      <c r="I48" s="36"/>
      <c r="J48" s="35" t="n">
        <f aca="false">IF(I48="Done",F48,0)</f>
        <v>0</v>
      </c>
    </row>
    <row r="49" customFormat="false" ht="15" hidden="false" customHeight="false" outlineLevel="0" collapsed="false">
      <c r="A49" s="36"/>
      <c r="B49" s="36"/>
      <c r="C49" s="37"/>
      <c r="D49" s="37"/>
      <c r="E49" s="36"/>
      <c r="F49" s="36"/>
      <c r="G49" s="38"/>
      <c r="H49" s="36"/>
      <c r="I49" s="36"/>
      <c r="J49" s="35" t="n">
        <f aca="false">IF(I49="Done",F49,0)</f>
        <v>0</v>
      </c>
    </row>
    <row r="50" customFormat="false" ht="15" hidden="false" customHeight="false" outlineLevel="0" collapsed="false">
      <c r="A50" s="36"/>
      <c r="B50" s="36"/>
      <c r="C50" s="37"/>
      <c r="D50" s="37"/>
      <c r="E50" s="36"/>
      <c r="F50" s="36"/>
      <c r="G50" s="38"/>
      <c r="H50" s="36"/>
      <c r="I50" s="36"/>
      <c r="J50" s="35" t="n">
        <f aca="false">IF(I50="Done",F50,0)</f>
        <v>0</v>
      </c>
    </row>
    <row r="51" customFormat="false" ht="15" hidden="false" customHeight="false" outlineLevel="0" collapsed="false">
      <c r="A51" s="36"/>
      <c r="B51" s="36"/>
      <c r="C51" s="37"/>
      <c r="D51" s="37"/>
      <c r="E51" s="36"/>
      <c r="F51" s="36"/>
      <c r="G51" s="38"/>
      <c r="H51" s="36"/>
      <c r="I51" s="36"/>
      <c r="J51" s="35" t="n">
        <f aca="false">IF(I51="Done",F51,0)</f>
        <v>0</v>
      </c>
    </row>
    <row r="52" customFormat="false" ht="15" hidden="false" customHeight="false" outlineLevel="0" collapsed="false">
      <c r="A52" s="36"/>
      <c r="B52" s="36"/>
      <c r="C52" s="37"/>
      <c r="D52" s="37"/>
      <c r="E52" s="36"/>
      <c r="F52" s="36"/>
      <c r="G52" s="38"/>
      <c r="H52" s="36"/>
      <c r="I52" s="36"/>
      <c r="J52" s="35" t="n">
        <f aca="false">IF(I52="Done",F52,0)</f>
        <v>0</v>
      </c>
    </row>
    <row r="53" customFormat="false" ht="15" hidden="false" customHeight="false" outlineLevel="0" collapsed="false">
      <c r="A53" s="36"/>
      <c r="B53" s="36"/>
      <c r="C53" s="37"/>
      <c r="D53" s="37"/>
      <c r="E53" s="36"/>
      <c r="F53" s="36"/>
      <c r="G53" s="38"/>
      <c r="H53" s="36"/>
      <c r="I53" s="36"/>
      <c r="J53" s="35" t="n">
        <f aca="false">IF(I53="Done",F53,0)</f>
        <v>0</v>
      </c>
    </row>
    <row r="54" customFormat="false" ht="15" hidden="false" customHeight="false" outlineLevel="0" collapsed="false">
      <c r="A54" s="36"/>
      <c r="B54" s="36"/>
      <c r="C54" s="37"/>
      <c r="D54" s="37"/>
      <c r="E54" s="36"/>
      <c r="F54" s="36"/>
      <c r="G54" s="38"/>
      <c r="H54" s="36"/>
      <c r="I54" s="36"/>
      <c r="J54" s="35" t="n">
        <f aca="false">IF(I54="Done",F54,0)</f>
        <v>0</v>
      </c>
    </row>
    <row r="55" customFormat="false" ht="15" hidden="false" customHeight="false" outlineLevel="0" collapsed="false">
      <c r="A55" s="36"/>
      <c r="B55" s="36"/>
      <c r="C55" s="37"/>
      <c r="D55" s="37"/>
      <c r="E55" s="36"/>
      <c r="F55" s="36"/>
      <c r="G55" s="38"/>
      <c r="H55" s="36"/>
      <c r="I55" s="36"/>
      <c r="J55" s="35" t="n">
        <f aca="false">IF(I55="Done",F55,0)</f>
        <v>0</v>
      </c>
    </row>
    <row r="56" customFormat="false" ht="15" hidden="false" customHeight="false" outlineLevel="0" collapsed="false">
      <c r="A56" s="36"/>
      <c r="B56" s="36"/>
      <c r="C56" s="37"/>
      <c r="D56" s="37"/>
      <c r="E56" s="36"/>
      <c r="F56" s="36"/>
      <c r="G56" s="38"/>
      <c r="H56" s="36"/>
      <c r="I56" s="36"/>
      <c r="J56" s="35" t="n">
        <f aca="false">IF(I56="Done",F56,0)</f>
        <v>0</v>
      </c>
    </row>
    <row r="57" customFormat="false" ht="15" hidden="false" customHeight="false" outlineLevel="0" collapsed="false">
      <c r="A57" s="36"/>
      <c r="B57" s="36"/>
      <c r="C57" s="37"/>
      <c r="D57" s="37"/>
      <c r="E57" s="36"/>
      <c r="F57" s="36"/>
      <c r="G57" s="38"/>
      <c r="H57" s="36"/>
      <c r="I57" s="36"/>
      <c r="J57" s="35" t="n">
        <f aca="false">IF(I57="Done",F57,0)</f>
        <v>0</v>
      </c>
    </row>
    <row r="58" customFormat="false" ht="15" hidden="false" customHeight="false" outlineLevel="0" collapsed="false">
      <c r="A58" s="36"/>
      <c r="B58" s="36"/>
      <c r="C58" s="37"/>
      <c r="D58" s="37"/>
      <c r="E58" s="36"/>
      <c r="F58" s="36"/>
      <c r="G58" s="38"/>
      <c r="H58" s="36"/>
      <c r="I58" s="36"/>
      <c r="J58" s="35" t="n">
        <f aca="false">IF(I58="Done",F58,0)</f>
        <v>0</v>
      </c>
    </row>
    <row r="59" customFormat="false" ht="15" hidden="false" customHeight="false" outlineLevel="0" collapsed="false">
      <c r="A59" s="36"/>
      <c r="B59" s="36"/>
      <c r="C59" s="37"/>
      <c r="D59" s="37"/>
      <c r="E59" s="36"/>
      <c r="F59" s="36"/>
      <c r="G59" s="38"/>
      <c r="H59" s="36"/>
      <c r="I59" s="36"/>
      <c r="J59" s="35" t="n">
        <f aca="false">IF(I59="Done",F59,0)</f>
        <v>0</v>
      </c>
    </row>
    <row r="60" customFormat="false" ht="15" hidden="false" customHeight="false" outlineLevel="0" collapsed="false">
      <c r="A60" s="36"/>
      <c r="B60" s="36"/>
      <c r="C60" s="37"/>
      <c r="D60" s="37"/>
      <c r="E60" s="36"/>
      <c r="F60" s="36"/>
      <c r="G60" s="38"/>
      <c r="H60" s="36"/>
      <c r="I60" s="36"/>
      <c r="J60" s="35" t="n">
        <f aca="false">IF(I60="Done",F60,0)</f>
        <v>0</v>
      </c>
    </row>
    <row r="61" customFormat="false" ht="15" hidden="false" customHeight="false" outlineLevel="0" collapsed="false">
      <c r="A61" s="36"/>
      <c r="B61" s="36"/>
      <c r="C61" s="37"/>
      <c r="D61" s="37"/>
      <c r="E61" s="36"/>
      <c r="F61" s="36"/>
      <c r="G61" s="38"/>
      <c r="H61" s="36"/>
      <c r="I61" s="36"/>
      <c r="J61" s="35" t="n">
        <f aca="false">IF(I61="Done",F61,0)</f>
        <v>0</v>
      </c>
    </row>
    <row r="62" customFormat="false" ht="15" hidden="false" customHeight="false" outlineLevel="0" collapsed="false">
      <c r="A62" s="36"/>
      <c r="B62" s="36"/>
      <c r="C62" s="37"/>
      <c r="D62" s="37"/>
      <c r="E62" s="36"/>
      <c r="F62" s="36"/>
      <c r="G62" s="38"/>
      <c r="H62" s="36"/>
      <c r="I62" s="36"/>
      <c r="J62" s="35" t="n">
        <f aca="false">IF(I62="Done",F62,0)</f>
        <v>0</v>
      </c>
    </row>
    <row r="63" customFormat="false" ht="15" hidden="false" customHeight="false" outlineLevel="0" collapsed="false">
      <c r="A63" s="36"/>
      <c r="B63" s="36"/>
      <c r="C63" s="37"/>
      <c r="D63" s="37"/>
      <c r="E63" s="36"/>
      <c r="F63" s="36"/>
      <c r="G63" s="38"/>
      <c r="H63" s="36"/>
      <c r="I63" s="36"/>
      <c r="J63" s="35" t="n">
        <f aca="false">IF(I63="Done",F63,0)</f>
        <v>0</v>
      </c>
    </row>
    <row r="64" customFormat="false" ht="15" hidden="false" customHeight="false" outlineLevel="0" collapsed="false">
      <c r="A64" s="36"/>
      <c r="B64" s="36"/>
      <c r="C64" s="37"/>
      <c r="D64" s="37"/>
      <c r="E64" s="36"/>
      <c r="F64" s="36"/>
      <c r="G64" s="38"/>
      <c r="H64" s="36"/>
      <c r="I64" s="36"/>
      <c r="J64" s="35" t="n">
        <f aca="false">IF(I64="Done",F64,0)</f>
        <v>0</v>
      </c>
    </row>
    <row r="65" customFormat="false" ht="15" hidden="false" customHeight="false" outlineLevel="0" collapsed="false">
      <c r="A65" s="36"/>
      <c r="B65" s="36"/>
      <c r="C65" s="37"/>
      <c r="D65" s="37"/>
      <c r="E65" s="36"/>
      <c r="F65" s="36"/>
      <c r="G65" s="38"/>
      <c r="H65" s="36"/>
      <c r="I65" s="36"/>
      <c r="J65" s="35" t="n">
        <f aca="false">IF(I65="Done",F65,0)</f>
        <v>0</v>
      </c>
    </row>
    <row r="66" customFormat="false" ht="15" hidden="false" customHeight="false" outlineLevel="0" collapsed="false">
      <c r="A66" s="36"/>
      <c r="B66" s="36"/>
      <c r="C66" s="37"/>
      <c r="D66" s="37"/>
      <c r="E66" s="36"/>
      <c r="F66" s="36"/>
      <c r="G66" s="38"/>
      <c r="H66" s="36"/>
      <c r="I66" s="36"/>
      <c r="J66" s="35" t="n">
        <f aca="false">IF(I66="Done",F66,0)</f>
        <v>0</v>
      </c>
    </row>
    <row r="67" customFormat="false" ht="15" hidden="false" customHeight="false" outlineLevel="0" collapsed="false">
      <c r="A67" s="36"/>
      <c r="B67" s="36"/>
      <c r="C67" s="37"/>
      <c r="D67" s="37"/>
      <c r="E67" s="36"/>
      <c r="F67" s="36"/>
      <c r="G67" s="38"/>
      <c r="H67" s="36"/>
      <c r="I67" s="36"/>
      <c r="J67" s="35" t="n">
        <f aca="false">IF(I67="Done",F67,0)</f>
        <v>0</v>
      </c>
    </row>
    <row r="68" customFormat="false" ht="15" hidden="false" customHeight="false" outlineLevel="0" collapsed="false">
      <c r="A68" s="36"/>
      <c r="B68" s="36"/>
      <c r="C68" s="37"/>
      <c r="D68" s="37"/>
      <c r="E68" s="36"/>
      <c r="F68" s="36"/>
      <c r="G68" s="38"/>
      <c r="H68" s="36"/>
      <c r="I68" s="36"/>
      <c r="J68" s="35" t="n">
        <f aca="false">IF(I68="Done",F68,0)</f>
        <v>0</v>
      </c>
    </row>
  </sheetData>
  <autoFilter ref="A8:J68"/>
  <mergeCells count="5">
    <mergeCell ref="A1:J1"/>
    <mergeCell ref="A2:J2"/>
    <mergeCell ref="A4:B4"/>
    <mergeCell ref="A5:B5"/>
    <mergeCell ref="A6:B6"/>
  </mergeCells>
  <conditionalFormatting sqref="I9:I68">
    <cfRule type="expression" priority="2" aboveAverage="0" equalAverage="0" bottom="0" percent="0" rank="0" text="" dxfId="11">
      <formula>I9="Done"</formula>
    </cfRule>
    <cfRule type="expression" priority="3" aboveAverage="0" equalAverage="0" bottom="0" percent="0" rank="0" text="" dxfId="0">
      <formula>I9="Blocked"</formula>
    </cfRule>
    <cfRule type="expression" priority="4" aboveAverage="0" equalAverage="0" bottom="0" percent="0" rank="0" text="" dxfId="12">
      <formula>I9="In progress"</formula>
    </cfRule>
  </conditionalFormatting>
  <conditionalFormatting sqref="H9:H68">
    <cfRule type="expression" priority="5" aboveAverage="0" equalAverage="0" bottom="0" percent="0" rank="0" text="" dxfId="12">
      <formula>H9="Yes"</formula>
    </cfRule>
  </conditionalFormatting>
  <dataValidations count="4">
    <dataValidation allowBlank="true" error="Pick a value from the list" errorStyle="stop" errorTitle="Invalid entry" operator="between" showDropDown="false" showErrorMessage="false" showInputMessage="false" sqref="E9:E68" type="list">
      <formula1>"Must,Should,Could,Won't"</formula1>
      <formula2>0</formula2>
    </dataValidation>
    <dataValidation allowBlank="true" error="Pick a value from the list" errorStyle="stop" errorTitle="Invalid entry" operator="between" showDropDown="false" showErrorMessage="false" showInputMessage="false" sqref="F9:F68" type="list">
      <formula1>"1,2,3,5,8,13,21"</formula1>
      <formula2>0</formula2>
    </dataValidation>
    <dataValidation allowBlank="true" error="Pick a value from the list" errorStyle="stop" errorTitle="Invalid entry" operator="between" showDropDown="false" showErrorMessage="false" showInputMessage="false" sqref="H9:H68" type="list">
      <formula1>"Yes,No"</formula1>
      <formula2>0</formula2>
    </dataValidation>
    <dataValidation allowBlank="true" error="Pick a value from the list" errorStyle="stop" errorTitle="Invalid entry" operator="between" showDropDown="false" showErrorMessage="false" showInputMessage="false" sqref="I9:I68" type="list">
      <formula1>"To do,In progress,Blocked,Done"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&amp;C&amp;"Arial,Regular"pmgrowthlab.com/starter-kit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"/>
    <col collapsed="false" customWidth="true" hidden="false" outlineLevel="0" max="4" min="3" style="0" width="14"/>
    <col collapsed="false" customWidth="true" hidden="false" outlineLevel="0" max="5" min="5" style="0" width="16"/>
    <col collapsed="false" customWidth="true" hidden="false" outlineLevel="0" max="6" min="6" style="0" width="30"/>
  </cols>
  <sheetData>
    <row r="1" customFormat="false" ht="31.5" hidden="false" customHeight="true" outlineLevel="0" collapsed="false">
      <c r="A1" s="1" t="s">
        <v>93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94</v>
      </c>
      <c r="B2" s="2"/>
      <c r="C2" s="2"/>
      <c r="D2" s="2"/>
      <c r="E2" s="2"/>
      <c r="F2" s="2"/>
    </row>
    <row r="4" customFormat="false" ht="15" hidden="false" customHeight="false" outlineLevel="0" collapsed="false">
      <c r="B4" s="39" t="s">
        <v>95</v>
      </c>
      <c r="C4" s="39" t="s">
        <v>96</v>
      </c>
      <c r="D4" s="39" t="s">
        <v>97</v>
      </c>
      <c r="E4" s="39" t="s">
        <v>98</v>
      </c>
      <c r="F4" s="39" t="s">
        <v>35</v>
      </c>
    </row>
    <row r="5" customFormat="false" ht="15" hidden="false" customHeight="false" outlineLevel="0" collapsed="false">
      <c r="B5" s="20" t="n">
        <v>0</v>
      </c>
      <c r="C5" s="40" t="n">
        <f aca="false">'Sprint Setup'!$C$5</f>
        <v>46307</v>
      </c>
      <c r="D5" s="21" t="n">
        <f aca="false">ROUND(Backlog!$C$4*(1-B5/10),1)</f>
        <v>8</v>
      </c>
      <c r="E5" s="41" t="n">
        <f aca="false">Backlog!$C$4</f>
        <v>8</v>
      </c>
      <c r="F5" s="11"/>
    </row>
    <row r="6" customFormat="false" ht="15" hidden="false" customHeight="false" outlineLevel="0" collapsed="false">
      <c r="B6" s="20" t="n">
        <v>1</v>
      </c>
      <c r="C6" s="40" t="n">
        <f aca="false">WORKDAY(C5,1)</f>
        <v>46308</v>
      </c>
      <c r="D6" s="21" t="n">
        <f aca="false">ROUND(Backlog!$C$4*(1-B6/10),1)</f>
        <v>7.2</v>
      </c>
      <c r="E6" s="19" t="n">
        <v>8</v>
      </c>
      <c r="F6" s="11"/>
    </row>
    <row r="7" customFormat="false" ht="15" hidden="false" customHeight="false" outlineLevel="0" collapsed="false">
      <c r="B7" s="20" t="n">
        <v>2</v>
      </c>
      <c r="C7" s="40" t="n">
        <f aca="false">WORKDAY(C6,1)</f>
        <v>46309</v>
      </c>
      <c r="D7" s="21" t="n">
        <f aca="false">ROUND(Backlog!$C$4*(1-B7/10),1)</f>
        <v>6.4</v>
      </c>
      <c r="E7" s="19" t="n">
        <v>8</v>
      </c>
      <c r="F7" s="11"/>
    </row>
    <row r="8" customFormat="false" ht="15" hidden="false" customHeight="false" outlineLevel="0" collapsed="false">
      <c r="B8" s="20" t="n">
        <v>3</v>
      </c>
      <c r="C8" s="40" t="n">
        <f aca="false">WORKDAY(C7,1)</f>
        <v>46310</v>
      </c>
      <c r="D8" s="21" t="n">
        <f aca="false">ROUND(Backlog!$C$4*(1-B8/10),1)</f>
        <v>5.6</v>
      </c>
      <c r="E8" s="19" t="n">
        <v>5</v>
      </c>
      <c r="F8" s="11"/>
    </row>
    <row r="9" customFormat="false" ht="15" hidden="false" customHeight="false" outlineLevel="0" collapsed="false">
      <c r="B9" s="20" t="n">
        <v>4</v>
      </c>
      <c r="C9" s="40" t="n">
        <f aca="false">WORKDAY(C8,1)</f>
        <v>46311</v>
      </c>
      <c r="D9" s="21" t="n">
        <f aca="false">ROUND(Backlog!$C$4*(1-B9/10),1)</f>
        <v>4.8</v>
      </c>
      <c r="E9" s="19" t="n">
        <v>5</v>
      </c>
      <c r="F9" s="11"/>
    </row>
    <row r="10" customFormat="false" ht="15" hidden="false" customHeight="false" outlineLevel="0" collapsed="false">
      <c r="B10" s="20" t="n">
        <v>5</v>
      </c>
      <c r="C10" s="40" t="n">
        <f aca="false">WORKDAY(C9,1)</f>
        <v>46314</v>
      </c>
      <c r="D10" s="21" t="n">
        <f aca="false">ROUND(Backlog!$C$4*(1-B10/10),1)</f>
        <v>4</v>
      </c>
      <c r="E10" s="22"/>
      <c r="F10" s="11"/>
    </row>
    <row r="11" customFormat="false" ht="15" hidden="false" customHeight="false" outlineLevel="0" collapsed="false">
      <c r="B11" s="20" t="n">
        <v>6</v>
      </c>
      <c r="C11" s="40" t="n">
        <f aca="false">WORKDAY(C10,1)</f>
        <v>46315</v>
      </c>
      <c r="D11" s="21" t="n">
        <f aca="false">ROUND(Backlog!$C$4*(1-B11/10),1)</f>
        <v>3.2</v>
      </c>
      <c r="E11" s="22"/>
      <c r="F11" s="11"/>
    </row>
    <row r="12" customFormat="false" ht="15" hidden="false" customHeight="false" outlineLevel="0" collapsed="false">
      <c r="B12" s="20" t="n">
        <v>7</v>
      </c>
      <c r="C12" s="40" t="n">
        <f aca="false">WORKDAY(C11,1)</f>
        <v>46316</v>
      </c>
      <c r="D12" s="21" t="n">
        <f aca="false">ROUND(Backlog!$C$4*(1-B12/10),1)</f>
        <v>2.4</v>
      </c>
      <c r="E12" s="22"/>
      <c r="F12" s="11"/>
    </row>
    <row r="13" customFormat="false" ht="15" hidden="false" customHeight="false" outlineLevel="0" collapsed="false">
      <c r="B13" s="20" t="n">
        <v>8</v>
      </c>
      <c r="C13" s="40" t="n">
        <f aca="false">WORKDAY(C12,1)</f>
        <v>46317</v>
      </c>
      <c r="D13" s="21" t="n">
        <f aca="false">ROUND(Backlog!$C$4*(1-B13/10),1)</f>
        <v>1.6</v>
      </c>
      <c r="E13" s="22"/>
      <c r="F13" s="11"/>
    </row>
    <row r="14" customFormat="false" ht="15" hidden="false" customHeight="false" outlineLevel="0" collapsed="false">
      <c r="B14" s="20" t="n">
        <v>9</v>
      </c>
      <c r="C14" s="40" t="n">
        <f aca="false">WORKDAY(C13,1)</f>
        <v>46318</v>
      </c>
      <c r="D14" s="21" t="n">
        <f aca="false">ROUND(Backlog!$C$4*(1-B14/10),1)</f>
        <v>0.8</v>
      </c>
      <c r="E14" s="22"/>
      <c r="F14" s="11"/>
    </row>
    <row r="15" customFormat="false" ht="15" hidden="false" customHeight="false" outlineLevel="0" collapsed="false">
      <c r="B15" s="20" t="n">
        <v>10</v>
      </c>
      <c r="C15" s="40" t="n">
        <f aca="false">WORKDAY(C14,1)</f>
        <v>46321</v>
      </c>
      <c r="D15" s="21" t="n">
        <f aca="false">ROUND(Backlog!$C$4*(1-B15/10),1)</f>
        <v>0</v>
      </c>
      <c r="E15" s="22"/>
      <c r="F15" s="11"/>
    </row>
    <row r="17" customFormat="false" ht="15" hidden="false" customHeight="false" outlineLevel="0" collapsed="false">
      <c r="B17" s="9" t="s">
        <v>99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&amp;C&amp;"Arial,Regular"pmgrowthlab.com/starter-kit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2026-10-12T18:02:38Z</dcterms:created>
  <dc:creator>openpyxl</dc:creator>
  <dc:description/>
  <dc:language>en-US</dc:language>
  <cp:lastModifiedBy/>
  <dcterms:modified xsi:type="dcterms:W3CDTF">2026-10-12T22:02:44Z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